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<sst xmlns="http://schemas.openxmlformats.org/spreadsheetml/2006/main" count="137" uniqueCount="114">
  <si>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</si>
  <si>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</si>
  <si>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</si>
  <si>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</si>
  <si>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</si>
  <si>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</si>
  <si>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</si>
  <si>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</si>
  <si>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</si>
  <si>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</si>
  <si>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</si>
  <si>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</si>
  <si>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</si>
  <si>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</si>
  <si>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</si>
  <si>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</si>
  <si>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</si>
  <si>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</si>
  <si>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</si>
  <si>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</si>
  <si>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</si>
  <si>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</si>
  <si>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</si>
  <si>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</si>
  <si>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</si>
  <si>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</si>
  <si>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</si>
  <si>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</si>
  <si>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</si>
  <si>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</si>
  <si>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</si>
  <si>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</si>
  <si>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</si>
  <si>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</si>
  <si>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</si>
  <si>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</si>
  <si>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</si>
  <si>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</si>
  <si>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</si>
  <si>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</si>
  <si>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</si>
  <si>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</si>
  <si>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</si>
  <si>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</si>
  <si>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</si>
  <si>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</si>
  <si>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</si>
  <si>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</si>
  <si>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</si>
  <si>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</si>
  <si>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</si>
  <si>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</si>
  <si>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</si>
  <si>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</si>
  <si>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</si>
  <si>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</si>
  <si>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</si>
  <si>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</si>
  <si>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</si>
  <si>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</si>
  <si>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</si>
  <si>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</si>
  <si>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</si>
  <si>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</si>
  <si>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</si>
  <si>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</si>
  <si>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</si>
  <si>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</si>
  <si>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</si>
  <si>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</si>
  <si>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</si>
  <si>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</si>
  <si>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</si>
  <si>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</si>
  <si>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</si>
  <si>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</si>
  <si>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</si>
  <si>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</si>
  <si>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</si>
  <si>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</si>
  <si>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</si>
  <si>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</si>
  <si>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</si>
  <si>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</si>
  <si>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</si>
  <si>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</si>
  <si>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</si>
  <si>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</si>
  <si>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</si>
  <si>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</si>
  <si>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</si>
  <si>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</si>
  <si>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</si>
  <si>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</si>
  <si>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</si>
  <si>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Криводол</t>
  </si>
  <si>
    <t>Враца</t>
  </si>
  <si>
    <t>Криводол</t>
  </si>
  <si>
    <t>Освобождение</t>
  </si>
  <si>
    <t>Общинска програма за енергийна ефективност на община Криводол 2012-2022</t>
  </si>
  <si>
    <t>180/28.09.2012 г.</t>
  </si>
  <si>
    <t>2012 - 2022</t>
  </si>
  <si>
    <t>Мария Първанова</t>
  </si>
  <si>
    <t>0878603666, m.pyrvanova@abv.bg</t>
  </si>
  <si>
    <t>Христо Доков - кмет на Община Криводол</t>
  </si>
  <si>
    <t>Сграда на общинска администрация и читалище</t>
  </si>
  <si>
    <t>289ПВЛ162</t>
  </si>
  <si>
    <t>В1 Подмяна дограма</t>
  </si>
  <si>
    <t>В2 Топлинно изолиране на външни стени</t>
  </si>
  <si>
    <t>В3 Топлинно изолиране на покрив</t>
  </si>
  <si>
    <t>В4 Топлинно изолирзне на под</t>
  </si>
  <si>
    <t>В1 Подмяна на дограма</t>
  </si>
  <si>
    <t>средства от Европейския съюз, Национални средства, съфинансиране</t>
  </si>
  <si>
    <t>Дата: 14.12.2022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</si>
</sst>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D23" sqref="D23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193282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101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0.2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0.71856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359.28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113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80" zoomScaleNormal="80" zoomScalePageLayoutView="0" workbookViewId="0" topLeftCell="A7">
      <selection activeCell="B41" sqref="B4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0.851562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 t="s">
        <v>33</v>
      </c>
      <c r="C7" s="23" t="s">
        <v>105</v>
      </c>
      <c r="D7" s="23"/>
      <c r="E7" s="81">
        <v>5580</v>
      </c>
      <c r="F7" s="23" t="s">
        <v>106</v>
      </c>
      <c r="G7" s="23" t="s">
        <v>107</v>
      </c>
      <c r="H7" s="23" t="s">
        <v>111</v>
      </c>
      <c r="I7" s="42" t="s">
        <v>90</v>
      </c>
      <c r="J7" s="43" t="s">
        <v>112</v>
      </c>
      <c r="K7" s="96">
        <v>21.702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25.272</v>
      </c>
      <c r="R7" s="97">
        <v>0</v>
      </c>
      <c r="S7" s="74">
        <f>(L7*6000+M7*9300+N7*11628+O7*12778+P7*3800)/1000+SUM(Q7:R7)</f>
        <v>25.272</v>
      </c>
      <c r="T7" s="97">
        <v>95.301</v>
      </c>
      <c r="U7" s="74">
        <f>((L7*6000*350+M7*9300*202+N7*11628*270+O7*12778*227+P7*3800*43)+(Q7*819+R7*290)*1000)/1000000</f>
        <v>20.697768</v>
      </c>
      <c r="V7" s="74">
        <f aca="true" t="shared" si="0" ref="V7:V57">IF(T7=0,"",K7/T7)</f>
        <v>0.2277205905499418</v>
      </c>
      <c r="W7" s="69"/>
    </row>
    <row r="8" spans="1:23" ht="38.25">
      <c r="A8" s="89">
        <v>2</v>
      </c>
      <c r="B8" s="23"/>
      <c r="C8" s="23"/>
      <c r="D8" s="23"/>
      <c r="E8" s="81"/>
      <c r="F8" s="23"/>
      <c r="G8" s="23" t="s">
        <v>108</v>
      </c>
      <c r="H8" s="23" t="s">
        <v>108</v>
      </c>
      <c r="I8" s="42"/>
      <c r="J8" s="43"/>
      <c r="K8" s="96">
        <v>225.109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126.679</v>
      </c>
      <c r="R8" s="97">
        <v>0</v>
      </c>
      <c r="S8" s="74">
        <f aca="true" t="shared" si="1" ref="S8:S56">(L8*6000+M8*9300+N8*11628+O8*12778+P8*3800)/1000+SUM(Q8:R8)</f>
        <v>126.679</v>
      </c>
      <c r="T8" s="97">
        <v>173.81</v>
      </c>
      <c r="U8" s="74">
        <f aca="true" t="shared" si="2" ref="U8:U56">((L8*6000*350+M8*9300*202+N8*11628*270+O8*12778*227+P8*3800*43)+(Q8*819+R8*290)*1000)/1000000</f>
        <v>103.750101</v>
      </c>
      <c r="V8" s="74">
        <f t="shared" si="0"/>
        <v>1.295144122892814</v>
      </c>
      <c r="W8" s="69"/>
    </row>
    <row r="9" spans="1:23" ht="38.25">
      <c r="A9" s="89">
        <v>3</v>
      </c>
      <c r="B9" s="23"/>
      <c r="C9" s="23"/>
      <c r="D9" s="23"/>
      <c r="E9" s="81"/>
      <c r="F9" s="23"/>
      <c r="G9" s="23" t="s">
        <v>109</v>
      </c>
      <c r="H9" s="23" t="s">
        <v>109</v>
      </c>
      <c r="I9" s="42"/>
      <c r="J9" s="43"/>
      <c r="K9" s="96">
        <v>254.431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510.784</v>
      </c>
      <c r="R9" s="97">
        <v>0</v>
      </c>
      <c r="S9" s="74">
        <f t="shared" si="1"/>
        <v>510.784</v>
      </c>
      <c r="T9" s="97">
        <v>268.03</v>
      </c>
      <c r="U9" s="74">
        <f t="shared" si="2"/>
        <v>418.332096</v>
      </c>
      <c r="V9" s="74">
        <f t="shared" si="0"/>
        <v>0.9492631421855764</v>
      </c>
      <c r="W9" s="69"/>
    </row>
    <row r="10" spans="1:23" ht="38.25">
      <c r="A10" s="89">
        <v>4</v>
      </c>
      <c r="B10" s="23"/>
      <c r="C10" s="23"/>
      <c r="D10" s="23"/>
      <c r="E10" s="81"/>
      <c r="F10" s="23"/>
      <c r="G10" s="23" t="s">
        <v>110</v>
      </c>
      <c r="H10" s="23" t="s">
        <v>110</v>
      </c>
      <c r="I10" s="42"/>
      <c r="J10" s="43"/>
      <c r="K10" s="96">
        <v>23.506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55.824</v>
      </c>
      <c r="R10" s="97">
        <v>0</v>
      </c>
      <c r="S10" s="74">
        <f t="shared" si="1"/>
        <v>55.824</v>
      </c>
      <c r="T10" s="97">
        <v>170.627</v>
      </c>
      <c r="U10" s="74">
        <f t="shared" si="2"/>
        <v>45.719856</v>
      </c>
      <c r="V10" s="74">
        <f t="shared" si="0"/>
        <v>0.13776248776571118</v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524.748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718.559</v>
      </c>
      <c r="R57" s="71">
        <f t="shared" si="3"/>
        <v>0</v>
      </c>
      <c r="S57" s="71">
        <f t="shared" si="3"/>
        <v>718.559</v>
      </c>
      <c r="T57" s="71">
        <f t="shared" si="3"/>
        <v>707.768</v>
      </c>
      <c r="U57" s="71">
        <f t="shared" si="3"/>
        <v>588.499821</v>
      </c>
      <c r="V57" s="72">
        <f t="shared" si="0"/>
        <v>0.7414124402346532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Dani</cp:lastModifiedBy>
  <cp:lastPrinted>2017-12-13T07:05:39Z</cp:lastPrinted>
  <dcterms:created xsi:type="dcterms:W3CDTF">1996-10-14T23:33:28Z</dcterms:created>
  <dcterms:modified xsi:type="dcterms:W3CDTF">2022-12-14T09:06:26Z</dcterms:modified>
  <cp:category/>
  <cp:version/>
  <cp:contentType/>
  <cp:contentStatus/>
</cp:coreProperties>
</file>